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0"/>
  </bookViews>
  <sheets>
    <sheet name="Ergebnisse" sheetId="1" r:id="rId1"/>
  </sheets>
  <definedNames>
    <definedName name="_xlnm.Print_Area" localSheetId="0">'Ergebnisse'!$A$1:$K$51,'Ergebnisse'!$M$1:$V$51</definedName>
    <definedName name="Standard">'Ergebnisse'!#REF!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<sst xmlns="http://schemas.openxmlformats.org/spreadsheetml/2006/main" count="138" uniqueCount="107">
  <si>
    <t>Probenversand:</t>
  </si>
  <si>
    <t>Abgabetermin:</t>
  </si>
  <si>
    <t>Labor-Kennziffer:</t>
  </si>
  <si>
    <t>A-</t>
  </si>
  <si>
    <t>Parameter</t>
  </si>
  <si>
    <t>anzugeben als</t>
  </si>
  <si>
    <t>Einheit</t>
  </si>
  <si>
    <t>Ort, Datum</t>
  </si>
  <si>
    <t xml:space="preserve">Unterschrift der/des Verantwortlichen </t>
  </si>
  <si>
    <t>B-</t>
  </si>
  <si>
    <t>Ergebnis 1</t>
  </si>
  <si>
    <t>Ergebnis 2</t>
  </si>
  <si>
    <t>Ergebnis 3</t>
  </si>
  <si>
    <t>Ergebnis 4</t>
  </si>
  <si>
    <t>Hiermit wird ausdrücklich bestätigt, daß die angegebenen Ergebnise, wenn nicht anders vermerkt, im eigenen Laboratorium ermittelt worden sind.</t>
  </si>
  <si>
    <t>mg/kg TS</t>
  </si>
  <si>
    <t>Naphthalin</t>
  </si>
  <si>
    <t>Acenaphthylen</t>
  </si>
  <si>
    <t>Acenaphthen</t>
  </si>
  <si>
    <t>Fluoren</t>
  </si>
  <si>
    <t>Phenanthren</t>
  </si>
  <si>
    <t>Anthracen</t>
  </si>
  <si>
    <t>Fluoranthen</t>
  </si>
  <si>
    <t>Pyren</t>
  </si>
  <si>
    <t>Benzo[a]anthracen</t>
  </si>
  <si>
    <t>Chrysen</t>
  </si>
  <si>
    <t>Benzo[b]fluoranthen</t>
  </si>
  <si>
    <t>Benzo[k]fluoranthen</t>
  </si>
  <si>
    <t>Benzo[a]pyren</t>
  </si>
  <si>
    <t>Benzo[ghi]perylen</t>
  </si>
  <si>
    <t>Dibenzo[a,h]anthracen</t>
  </si>
  <si>
    <t>Indeno[1,2,3-cd]pyren</t>
  </si>
  <si>
    <t>PCB 28</t>
  </si>
  <si>
    <t>PCB 52</t>
  </si>
  <si>
    <t>PCB 101</t>
  </si>
  <si>
    <t>PCB 138</t>
  </si>
  <si>
    <t>PCB 153</t>
  </si>
  <si>
    <t>PCB 180</t>
  </si>
  <si>
    <t>4,4'-DDT</t>
  </si>
  <si>
    <t>Hexachlorbenzol</t>
  </si>
  <si>
    <t>Lindan</t>
  </si>
  <si>
    <t>Aldrin</t>
  </si>
  <si>
    <t>Dieldrin</t>
  </si>
  <si>
    <t>EOX</t>
  </si>
  <si>
    <t>Probennummer</t>
  </si>
  <si>
    <t>[mg/kg TS]</t>
  </si>
  <si>
    <t>TS - Trockensubstanz</t>
  </si>
  <si>
    <t>Zusammenfassung der Analysenergebnisse</t>
  </si>
  <si>
    <t>Probenvorbehandlung</t>
  </si>
  <si>
    <t>Extraktionsmethode</t>
  </si>
  <si>
    <t>PAH</t>
  </si>
  <si>
    <t>PCB</t>
  </si>
  <si>
    <t>Homogenisierung</t>
  </si>
  <si>
    <t>Trocknung</t>
  </si>
  <si>
    <t>µm</t>
  </si>
  <si>
    <r>
      <t>S</t>
    </r>
    <r>
      <rPr>
        <sz val="9"/>
        <rFont val="Arial"/>
        <family val="2"/>
      </rPr>
      <t xml:space="preserve"> 16 EPA-PAH</t>
    </r>
  </si>
  <si>
    <r>
      <t>S</t>
    </r>
    <r>
      <rPr>
        <sz val="9"/>
        <rFont val="Arial"/>
        <family val="2"/>
      </rPr>
      <t xml:space="preserve"> 6 PCB</t>
    </r>
  </si>
  <si>
    <t>Dauer:</t>
  </si>
  <si>
    <t>Extraktionsmittel:</t>
  </si>
  <si>
    <t>Festphasen-Extraktion</t>
  </si>
  <si>
    <t>Säulenmaterial:</t>
  </si>
  <si>
    <t>GC/MS</t>
  </si>
  <si>
    <t>GC/ECD</t>
  </si>
  <si>
    <t>HPLC</t>
  </si>
  <si>
    <t>Trennsäule / Säulenmaterial:</t>
  </si>
  <si>
    <t>Mobile Phase:</t>
  </si>
  <si>
    <t>Detektion:</t>
  </si>
  <si>
    <t xml:space="preserve">Zerkleinerung auf </t>
  </si>
  <si>
    <t>Schütteln</t>
  </si>
  <si>
    <t>Verbrennungsapparatur</t>
  </si>
  <si>
    <t>Halogenid-Bestimmung</t>
  </si>
  <si>
    <t>Argentometrisch mit Mikrocoulometer</t>
  </si>
  <si>
    <t>Zugabe von:</t>
  </si>
  <si>
    <t>Na₂SO₄ + Interner Standard:</t>
  </si>
  <si>
    <t>Na₂SO₄</t>
  </si>
  <si>
    <t>Ultraschall</t>
  </si>
  <si>
    <t>Ultraschall + Schütteln</t>
  </si>
  <si>
    <t>Interner Standard:</t>
  </si>
  <si>
    <t>Temperatur:</t>
  </si>
  <si>
    <t>°C</t>
  </si>
  <si>
    <t>n-Hexan</t>
  </si>
  <si>
    <t>i-Hexan</t>
  </si>
  <si>
    <t>n-Heptan</t>
  </si>
  <si>
    <t>Cyclohexan</t>
  </si>
  <si>
    <t>n-Hexan/Aceton</t>
  </si>
  <si>
    <t>Cyclohexan/Aceton</t>
  </si>
  <si>
    <t>Aceton/Petrolether</t>
  </si>
  <si>
    <t>Bemerkungen:</t>
  </si>
  <si>
    <t>Messmethode</t>
  </si>
  <si>
    <t>Elutionsmittel:</t>
  </si>
  <si>
    <t>x</t>
  </si>
  <si>
    <r>
      <t>Aceton/Petrolether/H</t>
    </r>
    <r>
      <rPr>
        <sz val="10"/>
        <rFont val="Calibri"/>
        <family val="2"/>
      </rPr>
      <t>₂</t>
    </r>
    <r>
      <rPr>
        <sz val="8"/>
        <rFont val="Arial"/>
        <family val="2"/>
      </rPr>
      <t>O/NaCl</t>
    </r>
  </si>
  <si>
    <t>Keine</t>
  </si>
  <si>
    <t>Reinigung der Extrakte</t>
  </si>
  <si>
    <t>Soxhlet</t>
  </si>
  <si>
    <t>Datum Analytik:</t>
  </si>
  <si>
    <t>Organochlorpestizide</t>
  </si>
  <si>
    <t>Angaben wie bei</t>
  </si>
  <si>
    <t xml:space="preserve">  Zutreffendes bitte mit "x" ankreuzen</t>
  </si>
  <si>
    <t xml:space="preserve">  Zutreffendes bitte aus Dropdownliste auswählen bzw. Bemerkungen eintragen</t>
  </si>
  <si>
    <t>Hersteller</t>
  </si>
  <si>
    <t>Typ</t>
  </si>
  <si>
    <t>Angaben zur Analytik</t>
  </si>
  <si>
    <t>Datenblatt</t>
  </si>
  <si>
    <t>Teilnehmendes Laboratorium:</t>
  </si>
  <si>
    <t>Bemerkungen</t>
  </si>
  <si>
    <t>Ringversuch PAH-2415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</si>
</sst>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Symbol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00FF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 style="hair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/>
      <top style="double"/>
      <bottom style="double"/>
    </border>
    <border>
      <left style="hair"/>
      <right/>
      <top style="double"/>
      <bottom style="double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 style="hair"/>
      <right/>
      <top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 style="double"/>
      <bottom style="thin"/>
    </border>
    <border>
      <left style="hair"/>
      <right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1" applyNumberFormat="0" applyAlignment="0" applyProtection="0"/>
    <xf numFmtId="0" fontId="9" fillId="25" borderId="2" applyNumberFormat="0" applyAlignment="0" applyProtection="0"/>
    <xf numFmtId="41" fontId="0" fillId="0" borderId="0" applyFont="0" applyFill="0" applyBorder="0" applyAlignment="0" applyProtection="0"/>
    <xf numFmtId="0" fontId="10" fillId="26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7" borderId="0" applyNumberFormat="0" applyBorder="0" applyAlignment="0" applyProtection="0"/>
    <xf numFmtId="43" fontId="0" fillId="0" borderId="0" applyFont="0" applyFill="0" applyBorder="0" applyAlignment="0" applyProtection="0"/>
    <xf numFmtId="0" fontId="14" fillId="26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9" applyNumberForma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4" fontId="22" fillId="0" borderId="0" xfId="0" applyNumberFormat="1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19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3" fillId="0" borderId="24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22" fillId="0" borderId="26" xfId="0" applyFont="1" applyBorder="1" applyAlignment="1" applyProtection="1">
      <alignment horizontal="left" vertical="center"/>
      <protection hidden="1"/>
    </xf>
    <xf numFmtId="49" fontId="22" fillId="0" borderId="0" xfId="0" applyNumberFormat="1" applyFont="1" applyAlignment="1" applyProtection="1">
      <alignment/>
      <protection hidden="1"/>
    </xf>
    <xf numFmtId="0" fontId="34" fillId="6" borderId="27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31" borderId="27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2" fillId="0" borderId="30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164" fontId="3" fillId="31" borderId="14" xfId="0" applyNumberFormat="1" applyFont="1" applyFill="1" applyBorder="1" applyAlignment="1" applyProtection="1">
      <alignment horizontal="center" vertical="center"/>
      <protection locked="0"/>
    </xf>
    <xf numFmtId="49" fontId="0" fillId="31" borderId="11" xfId="0" applyNumberFormat="1" applyFill="1" applyBorder="1" applyAlignment="1" applyProtection="1">
      <alignment horizontal="center" vertical="center" wrapText="1"/>
      <protection locked="0"/>
    </xf>
    <xf numFmtId="0" fontId="22" fillId="32" borderId="3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9" fillId="0" borderId="33" xfId="0" applyFont="1" applyBorder="1" applyAlignment="1" applyProtection="1">
      <alignment vertical="center"/>
      <protection hidden="1"/>
    </xf>
    <xf numFmtId="0" fontId="5" fillId="0" borderId="34" xfId="0" applyFont="1" applyBorder="1" applyAlignment="1" applyProtection="1">
      <alignment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25" fillId="0" borderId="38" xfId="0" applyFont="1" applyBorder="1" applyAlignment="1" applyProtection="1">
      <alignment vertical="center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vertic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right" vertical="center" wrapText="1"/>
      <protection hidden="1"/>
    </xf>
    <xf numFmtId="49" fontId="0" fillId="31" borderId="34" xfId="0" applyNumberForma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31" borderId="48" xfId="0" applyFont="1" applyFill="1" applyBorder="1" applyAlignment="1" applyProtection="1">
      <alignment horizontal="center" vertical="center"/>
      <protection locked="0"/>
    </xf>
    <xf numFmtId="0" fontId="5" fillId="31" borderId="49" xfId="0" applyFont="1" applyFill="1" applyBorder="1" applyAlignment="1" applyProtection="1">
      <alignment horizontal="center" vertical="center"/>
      <protection locked="0"/>
    </xf>
    <xf numFmtId="0" fontId="5" fillId="31" borderId="50" xfId="0" applyFont="1" applyFill="1" applyBorder="1" applyAlignment="1" applyProtection="1">
      <alignment horizontal="center" vertical="center"/>
      <protection locked="0"/>
    </xf>
    <xf numFmtId="0" fontId="5" fillId="31" borderId="51" xfId="0" applyFont="1" applyFill="1" applyBorder="1" applyAlignment="1" applyProtection="1">
      <alignment horizontal="center" vertical="center"/>
      <protection locked="0"/>
    </xf>
    <xf numFmtId="0" fontId="5" fillId="31" borderId="52" xfId="0" applyFont="1" applyFill="1" applyBorder="1" applyAlignment="1" applyProtection="1">
      <alignment horizontal="center" vertical="center"/>
      <protection locked="0"/>
    </xf>
    <xf numFmtId="0" fontId="5" fillId="31" borderId="53" xfId="0" applyFont="1" applyFill="1" applyBorder="1" applyAlignment="1" applyProtection="1">
      <alignment horizontal="center" vertical="center"/>
      <protection locked="0"/>
    </xf>
    <xf numFmtId="0" fontId="5" fillId="31" borderId="54" xfId="0" applyFont="1" applyFill="1" applyBorder="1" applyAlignment="1" applyProtection="1">
      <alignment horizontal="center" vertical="center"/>
      <protection locked="0"/>
    </xf>
    <xf numFmtId="0" fontId="5" fillId="31" borderId="55" xfId="0" applyFont="1" applyFill="1" applyBorder="1" applyAlignment="1" applyProtection="1">
      <alignment horizontal="center" vertical="center"/>
      <protection locked="0"/>
    </xf>
    <xf numFmtId="0" fontId="5" fillId="31" borderId="56" xfId="0" applyFont="1" applyFill="1" applyBorder="1" applyAlignment="1" applyProtection="1">
      <alignment horizontal="center" vertical="center"/>
      <protection locked="0"/>
    </xf>
    <xf numFmtId="0" fontId="5" fillId="31" borderId="57" xfId="0" applyFont="1" applyFill="1" applyBorder="1" applyAlignment="1" applyProtection="1">
      <alignment horizontal="center" vertical="center"/>
      <protection locked="0"/>
    </xf>
    <xf numFmtId="0" fontId="5" fillId="31" borderId="58" xfId="0" applyFont="1" applyFill="1" applyBorder="1" applyAlignment="1" applyProtection="1">
      <alignment horizontal="center" vertical="center"/>
      <protection locked="0"/>
    </xf>
    <xf numFmtId="0" fontId="5" fillId="31" borderId="47" xfId="0" applyFont="1" applyFill="1" applyBorder="1" applyAlignment="1" applyProtection="1">
      <alignment horizontal="center" vertical="center"/>
      <protection locked="0"/>
    </xf>
    <xf numFmtId="0" fontId="5" fillId="31" borderId="59" xfId="0" applyFont="1" applyFill="1" applyBorder="1" applyAlignment="1" applyProtection="1">
      <alignment horizontal="center" vertical="center"/>
      <protection locked="0"/>
    </xf>
    <xf numFmtId="0" fontId="5" fillId="31" borderId="60" xfId="0" applyFont="1" applyFill="1" applyBorder="1" applyAlignment="1" applyProtection="1">
      <alignment horizontal="center" vertical="center"/>
      <protection locked="0"/>
    </xf>
    <xf numFmtId="0" fontId="5" fillId="31" borderId="61" xfId="0" applyFont="1" applyFill="1" applyBorder="1" applyAlignment="1" applyProtection="1">
      <alignment horizontal="center" vertical="center"/>
      <protection locked="0"/>
    </xf>
    <xf numFmtId="0" fontId="5" fillId="31" borderId="62" xfId="0" applyFont="1" applyFill="1" applyBorder="1" applyAlignment="1" applyProtection="1">
      <alignment horizontal="center" vertical="center"/>
      <protection locked="0"/>
    </xf>
    <xf numFmtId="0" fontId="5" fillId="31" borderId="63" xfId="0" applyFont="1" applyFill="1" applyBorder="1" applyAlignment="1" applyProtection="1">
      <alignment horizontal="center" vertical="center"/>
      <protection locked="0"/>
    </xf>
    <xf numFmtId="0" fontId="5" fillId="31" borderId="64" xfId="0" applyFont="1" applyFill="1" applyBorder="1" applyAlignment="1" applyProtection="1">
      <alignment horizontal="center" vertical="center"/>
      <protection locked="0"/>
    </xf>
    <xf numFmtId="0" fontId="22" fillId="31" borderId="65" xfId="0" applyFont="1" applyFill="1" applyBorder="1" applyAlignment="1" applyProtection="1">
      <alignment horizontal="center" vertical="center" wrapText="1" shrinkToFi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1" borderId="0" xfId="0" applyFont="1" applyFill="1" applyAlignment="1" applyProtection="1">
      <alignment horizontal="left" vertical="top" wrapText="1"/>
      <protection locked="0"/>
    </xf>
    <xf numFmtId="0" fontId="2" fillId="31" borderId="0" xfId="0" applyFont="1" applyFill="1" applyAlignment="1" applyProtection="1">
      <alignment horizontal="left" vertical="top"/>
      <protection locked="0"/>
    </xf>
    <xf numFmtId="49" fontId="2" fillId="31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2" fillId="0" borderId="0" xfId="0" applyFont="1" applyAlignment="1">
      <alignment horizontal="left" vertical="top"/>
    </xf>
    <xf numFmtId="0" fontId="22" fillId="31" borderId="29" xfId="0" applyFont="1" applyFill="1" applyBorder="1" applyAlignment="1" applyProtection="1">
      <alignment horizontal="center" vertical="center" shrinkToFit="1"/>
      <protection locked="0"/>
    </xf>
    <xf numFmtId="0" fontId="22" fillId="31" borderId="67" xfId="0" applyFont="1" applyFill="1" applyBorder="1" applyAlignment="1" applyProtection="1">
      <alignment horizontal="center" vertical="center" shrinkToFit="1"/>
      <protection locked="0"/>
    </xf>
    <xf numFmtId="0" fontId="22" fillId="31" borderId="30" xfId="0" applyFont="1" applyFill="1" applyBorder="1" applyAlignment="1" applyProtection="1">
      <alignment horizontal="center" vertical="center" shrinkToFit="1"/>
      <protection locked="0"/>
    </xf>
    <xf numFmtId="0" fontId="22" fillId="31" borderId="21" xfId="0" applyFont="1" applyFill="1" applyBorder="1" applyAlignment="1" applyProtection="1">
      <alignment horizontal="center" vertical="center" shrinkToFit="1"/>
      <protection locked="0"/>
    </xf>
    <xf numFmtId="0" fontId="22" fillId="31" borderId="68" xfId="0" applyFont="1" applyFill="1" applyBorder="1" applyAlignment="1" applyProtection="1">
      <alignment horizontal="center" vertical="center" shrinkToFit="1"/>
      <protection locked="0"/>
    </xf>
    <xf numFmtId="0" fontId="22" fillId="31" borderId="26" xfId="0" applyFont="1" applyFill="1" applyBorder="1" applyAlignment="1" applyProtection="1">
      <alignment horizontal="center" vertical="center" shrinkToFit="1"/>
      <protection locked="0"/>
    </xf>
    <xf numFmtId="0" fontId="22" fillId="31" borderId="32" xfId="0" applyFont="1" applyFill="1" applyBorder="1" applyAlignment="1" applyProtection="1">
      <alignment horizontal="center" vertical="center" shrinkToFit="1"/>
      <protection locked="0"/>
    </xf>
    <xf numFmtId="0" fontId="22" fillId="31" borderId="69" xfId="0" applyFont="1" applyFill="1" applyBorder="1" applyAlignment="1" applyProtection="1">
      <alignment horizontal="center" vertical="center" shrinkToFit="1"/>
      <protection locked="0"/>
    </xf>
    <xf numFmtId="0" fontId="22" fillId="31" borderId="70" xfId="0" applyFont="1" applyFill="1" applyBorder="1" applyAlignment="1" applyProtection="1">
      <alignment horizontal="center" vertical="center" shrinkToFit="1"/>
      <protection locked="0"/>
    </xf>
    <xf numFmtId="0" fontId="22" fillId="31" borderId="23" xfId="0" applyFont="1" applyFill="1" applyBorder="1" applyAlignment="1" applyProtection="1">
      <alignment horizontal="center" vertical="center" shrinkToFit="1"/>
      <protection locked="0"/>
    </xf>
    <xf numFmtId="0" fontId="22" fillId="31" borderId="31" xfId="0" applyFont="1" applyFill="1" applyBorder="1" applyAlignment="1" applyProtection="1">
      <alignment horizontal="center" vertical="center" shrinkToFit="1"/>
      <protection locked="0"/>
    </xf>
    <xf numFmtId="0" fontId="22" fillId="31" borderId="25" xfId="0" applyFont="1" applyFill="1" applyBorder="1" applyAlignment="1" applyProtection="1">
      <alignment horizontal="center" vertical="center" shrinkToFit="1"/>
      <protection locked="0"/>
    </xf>
    <xf numFmtId="0" fontId="22" fillId="31" borderId="21" xfId="0" applyFont="1" applyFill="1" applyBorder="1" applyAlignment="1" applyProtection="1">
      <alignment horizontal="right" vertical="center" shrinkToFit="1"/>
      <protection locked="0"/>
    </xf>
    <xf numFmtId="0" fontId="22" fillId="31" borderId="68" xfId="0" applyFont="1" applyFill="1" applyBorder="1" applyAlignment="1" applyProtection="1">
      <alignment horizontal="right" vertical="center" shrinkToFit="1"/>
      <protection locked="0"/>
    </xf>
    <xf numFmtId="0" fontId="22" fillId="31" borderId="21" xfId="0" applyFont="1" applyFill="1" applyBorder="1" applyAlignment="1" applyProtection="1">
      <alignment horizontal="right" vertical="center"/>
      <protection locked="0"/>
    </xf>
    <xf numFmtId="0" fontId="22" fillId="31" borderId="68" xfId="0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2" fillId="31" borderId="22" xfId="0" applyFont="1" applyFill="1" applyBorder="1" applyAlignment="1" applyProtection="1">
      <alignment horizontal="center" vertical="center" wrapText="1" shrinkToFit="1"/>
      <protection locked="0"/>
    </xf>
    <xf numFmtId="0" fontId="22" fillId="31" borderId="10" xfId="0" applyFont="1" applyFill="1" applyBorder="1" applyAlignment="1" applyProtection="1">
      <alignment horizontal="center" vertical="center" wrapText="1" shrinkToFit="1"/>
      <protection locked="0"/>
    </xf>
    <xf numFmtId="0" fontId="22" fillId="31" borderId="71" xfId="0" applyFont="1" applyFill="1" applyBorder="1" applyAlignment="1" applyProtection="1">
      <alignment horizontal="center" vertical="center" wrapText="1" shrinkToFit="1"/>
      <protection locked="0"/>
    </xf>
    <xf numFmtId="0" fontId="22" fillId="31" borderId="12" xfId="0" applyFont="1" applyFill="1" applyBorder="1" applyAlignment="1" applyProtection="1">
      <alignment horizontal="center" vertical="center" wrapText="1" shrinkToFit="1"/>
      <protection locked="0"/>
    </xf>
    <xf numFmtId="0" fontId="22" fillId="31" borderId="11" xfId="0" applyFont="1" applyFill="1" applyBorder="1" applyAlignment="1" applyProtection="1">
      <alignment horizontal="center" vertical="center" wrapText="1" shrinkToFit="1"/>
      <protection locked="0"/>
    </xf>
    <xf numFmtId="0" fontId="22" fillId="31" borderId="13" xfId="0" applyFont="1" applyFill="1" applyBorder="1" applyAlignment="1" applyProtection="1">
      <alignment horizontal="center" vertical="center" wrapText="1" shrinkToFit="1"/>
      <protection locked="0"/>
    </xf>
    <xf numFmtId="14" fontId="22" fillId="31" borderId="36" xfId="0" applyNumberFormat="1" applyFont="1" applyFill="1" applyBorder="1" applyAlignment="1" applyProtection="1">
      <alignment horizontal="center" vertical="center" shrinkToFit="1"/>
      <protection locked="0"/>
    </xf>
    <xf numFmtId="0" fontId="22" fillId="31" borderId="0" xfId="0" applyFont="1" applyFill="1" applyAlignment="1" applyProtection="1">
      <alignment horizontal="center" vertical="center" shrinkToFit="1"/>
      <protection locked="0"/>
    </xf>
    <xf numFmtId="0" fontId="22" fillId="31" borderId="72" xfId="0" applyFont="1" applyFill="1" applyBorder="1" applyAlignment="1" applyProtection="1">
      <alignment horizontal="center" vertical="center" shrinkToFit="1"/>
      <protection locked="0"/>
    </xf>
    <xf numFmtId="0" fontId="27" fillId="31" borderId="19" xfId="0" applyFont="1" applyFill="1" applyBorder="1" applyAlignment="1" applyProtection="1">
      <alignment horizontal="center" vertical="center"/>
      <protection locked="0"/>
    </xf>
    <xf numFmtId="0" fontId="0" fillId="31" borderId="24" xfId="0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 wrapText="1"/>
      <protection hidden="1"/>
    </xf>
    <xf numFmtId="0" fontId="29" fillId="0" borderId="19" xfId="0" applyFont="1" applyBorder="1" applyAlignment="1" applyProtection="1">
      <alignment horizontal="center" vertical="center" wrapText="1"/>
      <protection hidden="1"/>
    </xf>
    <xf numFmtId="0" fontId="29" fillId="0" borderId="18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22" fillId="0" borderId="73" xfId="0" applyFont="1" applyBorder="1" applyAlignment="1" applyProtection="1">
      <alignment vertical="center"/>
      <protection hidden="1"/>
    </xf>
    <xf numFmtId="0" fontId="22" fillId="0" borderId="74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68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67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/>
    </xf>
    <xf numFmtId="0" fontId="22" fillId="31" borderId="28" xfId="0" applyFont="1" applyFill="1" applyBorder="1" applyAlignment="1" applyProtection="1">
      <alignment horizontal="center" vertical="center" shrinkToFit="1"/>
      <protection locked="0"/>
    </xf>
    <xf numFmtId="0" fontId="22" fillId="31" borderId="73" xfId="0" applyFont="1" applyFill="1" applyBorder="1" applyAlignment="1" applyProtection="1">
      <alignment horizontal="center" vertical="center" shrinkToFit="1"/>
      <protection locked="0"/>
    </xf>
    <xf numFmtId="0" fontId="22" fillId="31" borderId="74" xfId="0" applyFont="1" applyFill="1" applyBorder="1" applyAlignment="1" applyProtection="1">
      <alignment horizontal="center" vertical="center" shrinkToFit="1"/>
      <protection locked="0"/>
    </xf>
    <xf numFmtId="0" fontId="22" fillId="31" borderId="22" xfId="0" applyFont="1" applyFill="1" applyBorder="1" applyAlignment="1" applyProtection="1">
      <alignment horizontal="center" vertical="center" shrinkToFit="1"/>
      <protection locked="0"/>
    </xf>
    <xf numFmtId="0" fontId="22" fillId="31" borderId="10" xfId="0" applyFont="1" applyFill="1" applyBorder="1" applyAlignment="1" applyProtection="1">
      <alignment horizontal="center" vertical="center" shrinkToFit="1"/>
      <protection locked="0"/>
    </xf>
    <xf numFmtId="0" fontId="22" fillId="31" borderId="71" xfId="0" applyFont="1" applyFill="1" applyBorder="1" applyAlignment="1" applyProtection="1">
      <alignment horizontal="center" vertical="center" shrinkToFit="1"/>
      <protection locked="0"/>
    </xf>
    <xf numFmtId="0" fontId="22" fillId="31" borderId="43" xfId="0" applyFont="1" applyFill="1" applyBorder="1" applyAlignment="1" applyProtection="1">
      <alignment horizontal="center" vertical="center"/>
      <protection locked="0"/>
    </xf>
    <xf numFmtId="0" fontId="22" fillId="31" borderId="75" xfId="0" applyFont="1" applyFill="1" applyBorder="1" applyAlignment="1" applyProtection="1">
      <alignment horizontal="center" vertical="center"/>
      <protection locked="0"/>
    </xf>
    <xf numFmtId="0" fontId="22" fillId="31" borderId="76" xfId="0" applyFont="1" applyFill="1" applyBorder="1" applyAlignment="1" applyProtection="1">
      <alignment horizontal="center" vertical="center"/>
      <protection locked="0"/>
    </xf>
    <xf numFmtId="0" fontId="22" fillId="31" borderId="36" xfId="0" applyFont="1" applyFill="1" applyBorder="1" applyAlignment="1" applyProtection="1">
      <alignment horizontal="center" vertical="center"/>
      <protection locked="0"/>
    </xf>
    <xf numFmtId="0" fontId="22" fillId="31" borderId="0" xfId="0" applyFont="1" applyFill="1" applyAlignment="1" applyProtection="1">
      <alignment horizontal="center" vertical="center"/>
      <protection locked="0"/>
    </xf>
    <xf numFmtId="0" fontId="22" fillId="31" borderId="72" xfId="0" applyFont="1" applyFill="1" applyBorder="1" applyAlignment="1" applyProtection="1">
      <alignment horizontal="center" vertical="center"/>
      <protection locked="0"/>
    </xf>
    <xf numFmtId="0" fontId="22" fillId="31" borderId="29" xfId="0" applyFont="1" applyFill="1" applyBorder="1" applyAlignment="1" applyProtection="1">
      <alignment horizontal="right" vertical="center" shrinkToFit="1"/>
      <protection locked="0"/>
    </xf>
    <xf numFmtId="0" fontId="22" fillId="31" borderId="67" xfId="0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0</xdr:row>
      <xdr:rowOff>0</xdr:rowOff>
    </xdr:from>
    <xdr:to>
      <xdr:col>12</xdr:col>
      <xdr:colOff>695325</xdr:colOff>
      <xdr:row>7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695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zoomScale="80" zoomScaleNormal="80" zoomScalePageLayoutView="0" workbookViewId="0" topLeftCell="A1">
      <selection activeCell="D10" sqref="D10"/>
    </sheetView>
  </sheetViews>
  <sheetFormatPr defaultColWidth="11.421875" defaultRowHeight="12.75"/>
  <cols>
    <col min="1" max="1" width="20.7109375" style="4" customWidth="1"/>
    <col min="2" max="2" width="16.7109375" style="4" hidden="1" customWidth="1"/>
    <col min="3" max="3" width="11.00390625" style="4" customWidth="1"/>
    <col min="4" max="11" width="11.7109375" style="4" customWidth="1"/>
    <col min="12" max="12" width="11.421875" style="4" customWidth="1"/>
    <col min="13" max="13" width="30.57421875" style="4" customWidth="1"/>
    <col min="14" max="14" width="18.7109375" style="4" customWidth="1"/>
    <col min="15" max="15" width="4.7109375" style="4" customWidth="1"/>
    <col min="16" max="16" width="8.7109375" style="4" customWidth="1"/>
    <col min="17" max="17" width="18.7109375" style="4" customWidth="1"/>
    <col min="18" max="18" width="4.7109375" style="4" customWidth="1"/>
    <col min="19" max="19" width="8.7109375" style="4" customWidth="1"/>
    <col min="20" max="20" width="18.7109375" style="4" customWidth="1"/>
    <col min="21" max="21" width="4.7109375" style="4" customWidth="1"/>
    <col min="22" max="22" width="8.7109375" style="4" customWidth="1"/>
    <col min="23" max="23" width="11.421875" style="4" customWidth="1"/>
    <col min="24" max="30" width="11.421875" style="4" hidden="1" customWidth="1"/>
    <col min="31" max="57" width="11.421875" style="4" customWidth="1"/>
  </cols>
  <sheetData>
    <row r="1" spans="1:22" ht="15" customHeight="1">
      <c r="A1" s="1"/>
      <c r="B1" s="1"/>
      <c r="C1" s="1"/>
      <c r="D1" s="25"/>
      <c r="E1" s="25"/>
      <c r="F1" s="25"/>
      <c r="G1" s="25"/>
      <c r="H1" s="2"/>
      <c r="I1" s="23"/>
      <c r="J1" s="24"/>
      <c r="K1" s="14" t="s">
        <v>106</v>
      </c>
      <c r="M1" s="1"/>
      <c r="N1" s="1"/>
      <c r="O1" s="1"/>
      <c r="P1" s="25"/>
      <c r="Q1" s="25"/>
      <c r="R1" s="25"/>
      <c r="S1" s="2"/>
      <c r="T1" s="23"/>
      <c r="U1" s="24"/>
      <c r="V1" s="14" t="str">
        <f>K1</f>
        <v>Ringversuch PAH-2415</v>
      </c>
    </row>
    <row r="2" spans="1:22" ht="15" customHeight="1">
      <c r="A2" s="1"/>
      <c r="B2" s="1"/>
      <c r="C2" s="1"/>
      <c r="D2" s="189" t="s">
        <v>103</v>
      </c>
      <c r="E2" s="190"/>
      <c r="F2" s="190"/>
      <c r="G2" s="190"/>
      <c r="H2" s="190"/>
      <c r="I2" s="5" t="s">
        <v>0</v>
      </c>
      <c r="J2" s="5"/>
      <c r="K2" s="32">
        <v>45390</v>
      </c>
      <c r="M2" s="1"/>
      <c r="N2" s="1"/>
      <c r="O2" s="1"/>
      <c r="P2" s="41"/>
      <c r="Q2" s="41"/>
      <c r="R2" s="41"/>
      <c r="S2" s="41"/>
      <c r="T2" s="5" t="str">
        <f>I2</f>
        <v>Probenversand:</v>
      </c>
      <c r="U2" s="195">
        <f>K2</f>
        <v>45390</v>
      </c>
      <c r="V2" s="196"/>
    </row>
    <row r="3" spans="4:22" ht="15" customHeight="1">
      <c r="D3" s="190"/>
      <c r="E3" s="190"/>
      <c r="F3" s="190"/>
      <c r="G3" s="190"/>
      <c r="H3" s="190"/>
      <c r="I3" s="5" t="s">
        <v>1</v>
      </c>
      <c r="J3" s="5"/>
      <c r="K3" s="32">
        <v>45420</v>
      </c>
      <c r="M3" s="76"/>
      <c r="N3" s="77"/>
      <c r="O3" s="77"/>
      <c r="P3" s="77"/>
      <c r="Q3" s="77"/>
      <c r="R3" s="77"/>
      <c r="S3" s="77"/>
      <c r="T3" s="5" t="str">
        <f>I3</f>
        <v>Abgabetermin:</v>
      </c>
      <c r="U3" s="195">
        <f>K3</f>
        <v>45420</v>
      </c>
      <c r="V3" s="196"/>
    </row>
    <row r="4" spans="2:22" ht="12.75" customHeight="1">
      <c r="B4" s="31"/>
      <c r="C4" s="191" t="s">
        <v>47</v>
      </c>
      <c r="D4" s="192"/>
      <c r="E4" s="192"/>
      <c r="F4" s="192"/>
      <c r="G4" s="192"/>
      <c r="H4" s="192"/>
      <c r="I4" s="192"/>
      <c r="J4" s="31"/>
      <c r="K4" s="31"/>
      <c r="M4" s="193" t="s">
        <v>102</v>
      </c>
      <c r="N4" s="194"/>
      <c r="O4" s="194"/>
      <c r="P4" s="194"/>
      <c r="Q4" s="194"/>
      <c r="R4" s="194"/>
      <c r="S4" s="194"/>
      <c r="T4" s="194"/>
      <c r="U4" s="194"/>
      <c r="V4" s="194"/>
    </row>
    <row r="5" spans="1:22" ht="15" customHeight="1">
      <c r="A5" s="31"/>
      <c r="B5" s="31"/>
      <c r="C5" s="192"/>
      <c r="D5" s="192"/>
      <c r="E5" s="192"/>
      <c r="F5" s="192"/>
      <c r="G5" s="192"/>
      <c r="H5" s="192"/>
      <c r="I5" s="192"/>
      <c r="J5" s="31"/>
      <c r="K5" s="31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4:22" ht="3.75" customHeight="1">
      <c r="D6" s="2"/>
      <c r="E6" s="1"/>
      <c r="F6" s="3"/>
      <c r="G6" s="3"/>
      <c r="H6" s="2"/>
      <c r="I6" s="1"/>
      <c r="J6" s="3"/>
      <c r="K6" s="3"/>
      <c r="P6" s="2"/>
      <c r="Q6" s="3"/>
      <c r="R6" s="3"/>
      <c r="S6" s="2"/>
      <c r="T6" s="1"/>
      <c r="U6" s="3"/>
      <c r="V6" s="3"/>
    </row>
    <row r="7" spans="4:22" ht="3.75" customHeight="1">
      <c r="D7" s="2"/>
      <c r="E7" s="1"/>
      <c r="F7" s="3"/>
      <c r="G7" s="3"/>
      <c r="H7" s="2"/>
      <c r="I7" s="1"/>
      <c r="J7" s="3"/>
      <c r="K7" s="3"/>
      <c r="P7" s="2"/>
      <c r="Q7" s="3"/>
      <c r="R7" s="3"/>
      <c r="S7" s="2"/>
      <c r="T7" s="1"/>
      <c r="U7" s="3"/>
      <c r="V7" s="3"/>
    </row>
    <row r="8" spans="4:22" ht="3.75" customHeight="1">
      <c r="D8" s="2"/>
      <c r="E8" s="1"/>
      <c r="F8" s="3"/>
      <c r="G8" s="3"/>
      <c r="H8" s="2"/>
      <c r="I8" s="1"/>
      <c r="J8" s="3"/>
      <c r="K8" s="3"/>
      <c r="P8" s="2"/>
      <c r="Q8" s="3"/>
      <c r="R8" s="3"/>
      <c r="S8" s="2"/>
      <c r="T8" s="1"/>
      <c r="U8" s="3"/>
      <c r="V8" s="3"/>
    </row>
    <row r="9" spans="4:22" ht="9.75" customHeight="1">
      <c r="D9" s="2"/>
      <c r="E9" s="2"/>
      <c r="F9" s="3"/>
      <c r="G9" s="3"/>
      <c r="H9" s="2"/>
      <c r="I9" s="2"/>
      <c r="J9" s="3"/>
      <c r="K9" s="3"/>
      <c r="P9" s="2"/>
      <c r="Q9" s="3"/>
      <c r="R9" s="3"/>
      <c r="S9" s="2"/>
      <c r="T9" s="2"/>
      <c r="U9" s="3"/>
      <c r="V9" s="3"/>
    </row>
    <row r="10" spans="1:22" ht="24.75" customHeight="1" thickBot="1">
      <c r="A10" s="21" t="s">
        <v>2</v>
      </c>
      <c r="B10" s="19"/>
      <c r="C10" s="20"/>
      <c r="D10" s="79"/>
      <c r="E10" s="27"/>
      <c r="F10" s="28"/>
      <c r="G10" s="28"/>
      <c r="H10" s="29"/>
      <c r="I10" s="30"/>
      <c r="J10" s="30"/>
      <c r="K10" s="28"/>
      <c r="O10" s="62">
        <f>IF(OR($G23="x",$G23="X"),"x","")</f>
      </c>
      <c r="P10" s="63" t="s">
        <v>98</v>
      </c>
      <c r="Q10" s="3"/>
      <c r="R10" s="3"/>
      <c r="S10" s="2"/>
      <c r="T10" s="2"/>
      <c r="U10" s="3"/>
      <c r="V10" s="3"/>
    </row>
    <row r="11" spans="1:22" ht="24.75" customHeight="1" thickTop="1">
      <c r="A11" s="17" t="s">
        <v>44</v>
      </c>
      <c r="B11" s="16"/>
      <c r="C11" s="111"/>
      <c r="D11" s="94"/>
      <c r="E11" s="106" t="s">
        <v>3</v>
      </c>
      <c r="F11" s="107"/>
      <c r="G11" s="93"/>
      <c r="H11" s="94"/>
      <c r="I11" s="15" t="s">
        <v>9</v>
      </c>
      <c r="J11" s="80"/>
      <c r="K11" s="18"/>
      <c r="O11" s="64">
        <f>IF(OR($G24="x",$G24="X"),"x","")</f>
      </c>
      <c r="P11" s="63" t="s">
        <v>99</v>
      </c>
      <c r="Q11" s="3"/>
      <c r="R11" s="3"/>
      <c r="S11" s="2"/>
      <c r="T11" s="2"/>
      <c r="U11" s="3"/>
      <c r="V11" s="3"/>
    </row>
    <row r="12" spans="1:24" ht="24.75" customHeight="1">
      <c r="A12" s="38" t="s">
        <v>4</v>
      </c>
      <c r="B12" s="39" t="s">
        <v>5</v>
      </c>
      <c r="C12" s="101" t="s">
        <v>6</v>
      </c>
      <c r="D12" s="112" t="s">
        <v>10</v>
      </c>
      <c r="E12" s="113" t="s">
        <v>11</v>
      </c>
      <c r="F12" s="113" t="s">
        <v>12</v>
      </c>
      <c r="G12" s="114" t="s">
        <v>13</v>
      </c>
      <c r="H12" s="112" t="s">
        <v>10</v>
      </c>
      <c r="I12" s="113" t="s">
        <v>11</v>
      </c>
      <c r="J12" s="113" t="s">
        <v>12</v>
      </c>
      <c r="K12" s="113" t="s">
        <v>13</v>
      </c>
      <c r="P12" s="2"/>
      <c r="Q12" s="3"/>
      <c r="R12" s="3"/>
      <c r="S12" s="2"/>
      <c r="T12" s="2"/>
      <c r="U12" s="3"/>
      <c r="V12" s="3"/>
      <c r="X12" s="53"/>
    </row>
    <row r="13" spans="1:30" ht="24.75" customHeight="1">
      <c r="A13" s="37" t="s">
        <v>16</v>
      </c>
      <c r="B13" s="39" t="s">
        <v>15</v>
      </c>
      <c r="C13" s="101" t="s">
        <v>45</v>
      </c>
      <c r="D13" s="115"/>
      <c r="E13" s="116"/>
      <c r="F13" s="116"/>
      <c r="G13" s="117"/>
      <c r="H13" s="115"/>
      <c r="I13" s="116"/>
      <c r="J13" s="116"/>
      <c r="K13" s="116"/>
      <c r="M13" s="35" t="s">
        <v>2</v>
      </c>
      <c r="N13" s="36"/>
      <c r="O13" s="36"/>
      <c r="P13" s="52">
        <f>IF(ISBLANK(D10),"",D10)</f>
      </c>
      <c r="S13" s="33"/>
      <c r="T13" s="34"/>
      <c r="U13" s="34"/>
      <c r="X13" s="82" t="s">
        <v>74</v>
      </c>
      <c r="Y13" s="82"/>
      <c r="Z13" s="83" t="s">
        <v>90</v>
      </c>
      <c r="AA13" s="83" t="s">
        <v>50</v>
      </c>
      <c r="AB13" s="83" t="s">
        <v>50</v>
      </c>
      <c r="AC13" s="82"/>
      <c r="AD13" s="82"/>
    </row>
    <row r="14" spans="1:30" ht="24.75" customHeight="1">
      <c r="A14" s="37" t="s">
        <v>17</v>
      </c>
      <c r="B14" s="39" t="str">
        <f aca="true" t="shared" si="0" ref="B14:C20">B13</f>
        <v>mg/kg TS</v>
      </c>
      <c r="C14" s="101" t="str">
        <f t="shared" si="0"/>
        <v>[mg/kg TS]</v>
      </c>
      <c r="D14" s="115"/>
      <c r="E14" s="116"/>
      <c r="F14" s="116"/>
      <c r="G14" s="117"/>
      <c r="H14" s="115"/>
      <c r="I14" s="116"/>
      <c r="J14" s="116"/>
      <c r="K14" s="116"/>
      <c r="M14" s="38"/>
      <c r="N14" s="172" t="s">
        <v>50</v>
      </c>
      <c r="O14" s="173"/>
      <c r="P14" s="173"/>
      <c r="Q14" s="174" t="s">
        <v>51</v>
      </c>
      <c r="R14" s="175"/>
      <c r="S14" s="176"/>
      <c r="T14" s="174" t="s">
        <v>96</v>
      </c>
      <c r="U14" s="175"/>
      <c r="V14" s="176"/>
      <c r="X14" s="83" t="s">
        <v>77</v>
      </c>
      <c r="Y14" s="82"/>
      <c r="Z14" s="82"/>
      <c r="AA14" s="82"/>
      <c r="AB14" s="83" t="s">
        <v>51</v>
      </c>
      <c r="AC14" s="82"/>
      <c r="AD14" s="82"/>
    </row>
    <row r="15" spans="1:30" ht="24.75" customHeight="1">
      <c r="A15" s="37" t="s">
        <v>18</v>
      </c>
      <c r="B15" s="39" t="str">
        <f t="shared" si="0"/>
        <v>mg/kg TS</v>
      </c>
      <c r="C15" s="101" t="str">
        <f t="shared" si="0"/>
        <v>[mg/kg TS]</v>
      </c>
      <c r="D15" s="115"/>
      <c r="E15" s="116"/>
      <c r="F15" s="116"/>
      <c r="G15" s="117"/>
      <c r="H15" s="115"/>
      <c r="I15" s="116"/>
      <c r="J15" s="116"/>
      <c r="K15" s="116"/>
      <c r="M15" s="50"/>
      <c r="N15" s="48"/>
      <c r="O15" s="49"/>
      <c r="P15" s="49"/>
      <c r="Q15" s="51" t="s">
        <v>97</v>
      </c>
      <c r="R15" s="170"/>
      <c r="S15" s="171"/>
      <c r="T15" s="51" t="s">
        <v>97</v>
      </c>
      <c r="U15" s="170"/>
      <c r="V15" s="171"/>
      <c r="X15" s="82" t="s">
        <v>73</v>
      </c>
      <c r="Y15" s="82"/>
      <c r="Z15" s="82"/>
      <c r="AA15" s="82"/>
      <c r="AB15" s="82"/>
      <c r="AC15" s="82"/>
      <c r="AD15" s="82"/>
    </row>
    <row r="16" spans="1:30" ht="24.75" customHeight="1">
      <c r="A16" s="37" t="s">
        <v>19</v>
      </c>
      <c r="B16" s="39" t="str">
        <f t="shared" si="0"/>
        <v>mg/kg TS</v>
      </c>
      <c r="C16" s="101" t="str">
        <f t="shared" si="0"/>
        <v>[mg/kg TS]</v>
      </c>
      <c r="D16" s="115"/>
      <c r="E16" s="116"/>
      <c r="F16" s="116"/>
      <c r="G16" s="117"/>
      <c r="H16" s="115"/>
      <c r="I16" s="116"/>
      <c r="J16" s="116"/>
      <c r="K16" s="116"/>
      <c r="M16" s="65" t="s">
        <v>95</v>
      </c>
      <c r="N16" s="167"/>
      <c r="O16" s="168"/>
      <c r="P16" s="169"/>
      <c r="Q16" s="167"/>
      <c r="R16" s="168"/>
      <c r="S16" s="169"/>
      <c r="T16" s="167"/>
      <c r="U16" s="168"/>
      <c r="V16" s="169"/>
      <c r="X16" s="83"/>
      <c r="Y16" s="82"/>
      <c r="Z16" s="82"/>
      <c r="AA16" s="82"/>
      <c r="AB16" s="82"/>
      <c r="AC16" s="82"/>
      <c r="AD16" s="82"/>
    </row>
    <row r="17" spans="1:30" ht="24.75" customHeight="1">
      <c r="A17" s="37" t="s">
        <v>20</v>
      </c>
      <c r="B17" s="39" t="str">
        <f t="shared" si="0"/>
        <v>mg/kg TS</v>
      </c>
      <c r="C17" s="101" t="str">
        <f t="shared" si="0"/>
        <v>[mg/kg TS]</v>
      </c>
      <c r="D17" s="115"/>
      <c r="E17" s="116"/>
      <c r="F17" s="116"/>
      <c r="G17" s="117"/>
      <c r="H17" s="115"/>
      <c r="I17" s="116"/>
      <c r="J17" s="116"/>
      <c r="K17" s="116"/>
      <c r="M17" s="66" t="s">
        <v>48</v>
      </c>
      <c r="N17" s="45"/>
      <c r="O17" s="45"/>
      <c r="P17" s="54"/>
      <c r="Q17" s="45"/>
      <c r="R17" s="45"/>
      <c r="S17" s="54"/>
      <c r="T17" s="45"/>
      <c r="U17" s="45"/>
      <c r="V17" s="54"/>
      <c r="X17" s="82"/>
      <c r="Y17" s="82"/>
      <c r="Z17" s="82"/>
      <c r="AA17" s="82"/>
      <c r="AB17" s="82"/>
      <c r="AC17" s="82"/>
      <c r="AD17" s="82"/>
    </row>
    <row r="18" spans="1:30" ht="24.75" customHeight="1">
      <c r="A18" s="37" t="s">
        <v>21</v>
      </c>
      <c r="B18" s="39" t="str">
        <f t="shared" si="0"/>
        <v>mg/kg TS</v>
      </c>
      <c r="C18" s="101" t="str">
        <f t="shared" si="0"/>
        <v>[mg/kg TS]</v>
      </c>
      <c r="D18" s="115"/>
      <c r="E18" s="116"/>
      <c r="F18" s="116"/>
      <c r="G18" s="117"/>
      <c r="H18" s="115"/>
      <c r="I18" s="116"/>
      <c r="J18" s="116"/>
      <c r="K18" s="116"/>
      <c r="M18" s="71" t="s">
        <v>52</v>
      </c>
      <c r="N18" s="44"/>
      <c r="O18" s="81"/>
      <c r="P18" s="57"/>
      <c r="Q18" s="44"/>
      <c r="R18" s="81"/>
      <c r="S18" s="57"/>
      <c r="T18" s="44"/>
      <c r="U18" s="81"/>
      <c r="V18" s="57"/>
      <c r="X18" s="82"/>
      <c r="Y18" s="82"/>
      <c r="Z18" s="82"/>
      <c r="AA18" s="82"/>
      <c r="AB18" s="82"/>
      <c r="AC18" s="82"/>
      <c r="AD18" s="82"/>
    </row>
    <row r="19" spans="1:30" ht="24.75" customHeight="1">
      <c r="A19" s="37" t="s">
        <v>22</v>
      </c>
      <c r="B19" s="39" t="str">
        <f t="shared" si="0"/>
        <v>mg/kg TS</v>
      </c>
      <c r="C19" s="101" t="str">
        <f t="shared" si="0"/>
        <v>[mg/kg TS]</v>
      </c>
      <c r="D19" s="115"/>
      <c r="E19" s="116"/>
      <c r="F19" s="116"/>
      <c r="G19" s="117"/>
      <c r="H19" s="115"/>
      <c r="I19" s="116"/>
      <c r="J19" s="116"/>
      <c r="K19" s="116"/>
      <c r="M19" s="71" t="s">
        <v>53</v>
      </c>
      <c r="N19" s="40"/>
      <c r="O19" s="81"/>
      <c r="P19" s="58"/>
      <c r="Q19" s="40"/>
      <c r="R19" s="81"/>
      <c r="S19" s="58"/>
      <c r="T19" s="40"/>
      <c r="U19" s="81"/>
      <c r="V19" s="58"/>
      <c r="X19" s="82"/>
      <c r="Y19" s="82"/>
      <c r="Z19" s="82"/>
      <c r="AA19" s="82"/>
      <c r="AB19" s="82"/>
      <c r="AC19" s="82"/>
      <c r="AD19" s="82"/>
    </row>
    <row r="20" spans="1:30" ht="24.75" customHeight="1">
      <c r="A20" s="37" t="s">
        <v>23</v>
      </c>
      <c r="B20" s="39" t="str">
        <f t="shared" si="0"/>
        <v>mg/kg TS</v>
      </c>
      <c r="C20" s="101" t="str">
        <f t="shared" si="0"/>
        <v>[mg/kg TS]</v>
      </c>
      <c r="D20" s="115"/>
      <c r="E20" s="116"/>
      <c r="F20" s="116"/>
      <c r="G20" s="117"/>
      <c r="H20" s="115"/>
      <c r="I20" s="116"/>
      <c r="J20" s="116"/>
      <c r="K20" s="116"/>
      <c r="M20" s="71" t="s">
        <v>67</v>
      </c>
      <c r="N20" s="158"/>
      <c r="O20" s="159"/>
      <c r="P20" s="60" t="s">
        <v>54</v>
      </c>
      <c r="Q20" s="158"/>
      <c r="R20" s="159"/>
      <c r="S20" s="60" t="s">
        <v>54</v>
      </c>
      <c r="T20" s="158"/>
      <c r="U20" s="159"/>
      <c r="V20" s="60" t="s">
        <v>54</v>
      </c>
      <c r="X20" s="83" t="s">
        <v>94</v>
      </c>
      <c r="Y20" s="83"/>
      <c r="Z20" s="83" t="s">
        <v>80</v>
      </c>
      <c r="AA20" s="83" t="s">
        <v>80</v>
      </c>
      <c r="AB20" s="82"/>
      <c r="AC20" s="83" t="s">
        <v>92</v>
      </c>
      <c r="AD20" s="82"/>
    </row>
    <row r="21" spans="1:30" ht="24.75" customHeight="1">
      <c r="A21" s="37" t="s">
        <v>24</v>
      </c>
      <c r="B21" s="39" t="e">
        <f>#REF!</f>
        <v>#REF!</v>
      </c>
      <c r="C21" s="101" t="str">
        <f>C20</f>
        <v>[mg/kg TS]</v>
      </c>
      <c r="D21" s="115"/>
      <c r="E21" s="116"/>
      <c r="F21" s="116"/>
      <c r="G21" s="117"/>
      <c r="H21" s="115"/>
      <c r="I21" s="116"/>
      <c r="J21" s="116"/>
      <c r="K21" s="116"/>
      <c r="M21" s="71" t="s">
        <v>72</v>
      </c>
      <c r="N21" s="147"/>
      <c r="O21" s="148"/>
      <c r="P21" s="149"/>
      <c r="Q21" s="147"/>
      <c r="R21" s="148"/>
      <c r="S21" s="149"/>
      <c r="T21" s="147"/>
      <c r="U21" s="148"/>
      <c r="V21" s="149"/>
      <c r="X21" s="83" t="s">
        <v>75</v>
      </c>
      <c r="Y21" s="82"/>
      <c r="Z21" s="83" t="s">
        <v>81</v>
      </c>
      <c r="AA21" s="83" t="s">
        <v>81</v>
      </c>
      <c r="AB21" s="82"/>
      <c r="AC21" s="83" t="s">
        <v>59</v>
      </c>
      <c r="AD21" s="82"/>
    </row>
    <row r="22" spans="1:30" ht="24.75" customHeight="1">
      <c r="A22" s="37" t="s">
        <v>25</v>
      </c>
      <c r="B22" s="39" t="str">
        <f>B15</f>
        <v>mg/kg TS</v>
      </c>
      <c r="C22" s="101" t="str">
        <f>C21</f>
        <v>[mg/kg TS]</v>
      </c>
      <c r="D22" s="115"/>
      <c r="E22" s="116"/>
      <c r="F22" s="116"/>
      <c r="G22" s="117"/>
      <c r="H22" s="115"/>
      <c r="I22" s="116"/>
      <c r="J22" s="116"/>
      <c r="K22" s="116"/>
      <c r="M22" s="42"/>
      <c r="N22" s="144"/>
      <c r="O22" s="145"/>
      <c r="P22" s="146"/>
      <c r="Q22" s="144"/>
      <c r="R22" s="145"/>
      <c r="S22" s="146"/>
      <c r="T22" s="144"/>
      <c r="U22" s="145"/>
      <c r="V22" s="146"/>
      <c r="X22" s="83" t="s">
        <v>68</v>
      </c>
      <c r="Y22" s="82"/>
      <c r="Z22" s="83" t="s">
        <v>83</v>
      </c>
      <c r="AA22" s="83" t="s">
        <v>83</v>
      </c>
      <c r="AB22" s="82"/>
      <c r="AC22" s="82"/>
      <c r="AD22" s="82"/>
    </row>
    <row r="23" spans="1:30" ht="24.75" customHeight="1">
      <c r="A23" s="37" t="s">
        <v>26</v>
      </c>
      <c r="B23" s="39" t="str">
        <f aca="true" t="shared" si="1" ref="B23:C35">B22</f>
        <v>mg/kg TS</v>
      </c>
      <c r="C23" s="101" t="str">
        <f t="shared" si="1"/>
        <v>[mg/kg TS]</v>
      </c>
      <c r="D23" s="115"/>
      <c r="E23" s="116"/>
      <c r="F23" s="116"/>
      <c r="G23" s="117"/>
      <c r="H23" s="115"/>
      <c r="I23" s="116"/>
      <c r="J23" s="116"/>
      <c r="K23" s="116"/>
      <c r="M23" s="67" t="s">
        <v>49</v>
      </c>
      <c r="N23" s="153"/>
      <c r="O23" s="154"/>
      <c r="P23" s="155"/>
      <c r="Q23" s="153"/>
      <c r="R23" s="154"/>
      <c r="S23" s="155"/>
      <c r="T23" s="153"/>
      <c r="U23" s="154"/>
      <c r="V23" s="155"/>
      <c r="X23" s="83" t="s">
        <v>76</v>
      </c>
      <c r="Y23" s="82"/>
      <c r="Z23" s="83" t="s">
        <v>82</v>
      </c>
      <c r="AA23" s="83" t="s">
        <v>82</v>
      </c>
      <c r="AB23" s="82"/>
      <c r="AC23" s="82"/>
      <c r="AD23" s="82"/>
    </row>
    <row r="24" spans="1:30" ht="24.75" customHeight="1">
      <c r="A24" s="37" t="s">
        <v>27</v>
      </c>
      <c r="B24" s="39"/>
      <c r="C24" s="101" t="str">
        <f>C23</f>
        <v>[mg/kg TS]</v>
      </c>
      <c r="D24" s="115"/>
      <c r="E24" s="116"/>
      <c r="F24" s="116"/>
      <c r="G24" s="117"/>
      <c r="H24" s="115"/>
      <c r="I24" s="116"/>
      <c r="J24" s="116"/>
      <c r="K24" s="116"/>
      <c r="M24" s="71" t="s">
        <v>78</v>
      </c>
      <c r="N24" s="158"/>
      <c r="O24" s="159"/>
      <c r="P24" s="60" t="s">
        <v>79</v>
      </c>
      <c r="Q24" s="158"/>
      <c r="R24" s="159"/>
      <c r="S24" s="60" t="s">
        <v>79</v>
      </c>
      <c r="T24" s="158"/>
      <c r="U24" s="159"/>
      <c r="V24" s="60" t="s">
        <v>79</v>
      </c>
      <c r="X24" s="82"/>
      <c r="Y24" s="82"/>
      <c r="Z24" s="83" t="s">
        <v>84</v>
      </c>
      <c r="AA24" s="82"/>
      <c r="AB24" s="82"/>
      <c r="AC24" s="82"/>
      <c r="AD24" s="82"/>
    </row>
    <row r="25" spans="1:30" ht="24.75" customHeight="1">
      <c r="A25" s="37" t="s">
        <v>28</v>
      </c>
      <c r="B25" s="39" t="e">
        <f>#REF!</f>
        <v>#REF!</v>
      </c>
      <c r="C25" s="101" t="str">
        <f>C24</f>
        <v>[mg/kg TS]</v>
      </c>
      <c r="D25" s="115"/>
      <c r="E25" s="116"/>
      <c r="F25" s="116"/>
      <c r="G25" s="117"/>
      <c r="H25" s="115"/>
      <c r="I25" s="116"/>
      <c r="J25" s="116"/>
      <c r="K25" s="116"/>
      <c r="M25" s="71" t="s">
        <v>57</v>
      </c>
      <c r="N25" s="147"/>
      <c r="O25" s="148"/>
      <c r="P25" s="160"/>
      <c r="Q25" s="147"/>
      <c r="R25" s="148"/>
      <c r="S25" s="160"/>
      <c r="T25" s="147"/>
      <c r="U25" s="148"/>
      <c r="V25" s="160"/>
      <c r="X25" s="82"/>
      <c r="Y25" s="82"/>
      <c r="Z25" s="83" t="s">
        <v>85</v>
      </c>
      <c r="AA25" s="82"/>
      <c r="AB25" s="82"/>
      <c r="AC25" s="82"/>
      <c r="AD25" s="82"/>
    </row>
    <row r="26" spans="1:30" ht="24.75" customHeight="1">
      <c r="A26" s="37" t="s">
        <v>29</v>
      </c>
      <c r="B26" s="39" t="e">
        <f t="shared" si="1"/>
        <v>#REF!</v>
      </c>
      <c r="C26" s="101" t="str">
        <f>C25</f>
        <v>[mg/kg TS]</v>
      </c>
      <c r="D26" s="115"/>
      <c r="E26" s="116"/>
      <c r="F26" s="116"/>
      <c r="G26" s="117"/>
      <c r="H26" s="115"/>
      <c r="I26" s="116"/>
      <c r="J26" s="116"/>
      <c r="K26" s="116"/>
      <c r="M26" s="72" t="s">
        <v>58</v>
      </c>
      <c r="N26" s="147"/>
      <c r="O26" s="148"/>
      <c r="P26" s="149"/>
      <c r="Q26" s="147"/>
      <c r="R26" s="148"/>
      <c r="S26" s="149"/>
      <c r="T26" s="147"/>
      <c r="U26" s="148"/>
      <c r="V26" s="149"/>
      <c r="X26" s="83"/>
      <c r="Y26" s="82"/>
      <c r="Z26" s="83" t="s">
        <v>86</v>
      </c>
      <c r="AA26" s="82"/>
      <c r="AB26" s="82"/>
      <c r="AC26" s="82"/>
      <c r="AD26" s="82"/>
    </row>
    <row r="27" spans="1:30" ht="24.75" customHeight="1">
      <c r="A27" s="37" t="s">
        <v>30</v>
      </c>
      <c r="B27" s="39" t="e">
        <f t="shared" si="1"/>
        <v>#REF!</v>
      </c>
      <c r="C27" s="101" t="str">
        <f>C26</f>
        <v>[mg/kg TS]</v>
      </c>
      <c r="D27" s="115"/>
      <c r="E27" s="116"/>
      <c r="F27" s="116"/>
      <c r="G27" s="117"/>
      <c r="H27" s="115"/>
      <c r="I27" s="116"/>
      <c r="J27" s="116"/>
      <c r="K27" s="116"/>
      <c r="M27" s="72" t="s">
        <v>87</v>
      </c>
      <c r="N27" s="161"/>
      <c r="O27" s="162"/>
      <c r="P27" s="163"/>
      <c r="Q27" s="161"/>
      <c r="R27" s="162"/>
      <c r="S27" s="163"/>
      <c r="T27" s="161"/>
      <c r="U27" s="162"/>
      <c r="V27" s="163"/>
      <c r="X27" s="83"/>
      <c r="Y27" s="82"/>
      <c r="Z27" s="83" t="s">
        <v>91</v>
      </c>
      <c r="AA27" s="82"/>
      <c r="AB27" s="82"/>
      <c r="AC27" s="82"/>
      <c r="AD27" s="82"/>
    </row>
    <row r="28" spans="1:30" ht="24.75" customHeight="1" thickBot="1">
      <c r="A28" s="108" t="s">
        <v>31</v>
      </c>
      <c r="B28" s="109" t="e">
        <f t="shared" si="1"/>
        <v>#REF!</v>
      </c>
      <c r="C28" s="110" t="str">
        <f t="shared" si="1"/>
        <v>[mg/kg TS]</v>
      </c>
      <c r="D28" s="118"/>
      <c r="E28" s="119"/>
      <c r="F28" s="119"/>
      <c r="G28" s="120"/>
      <c r="H28" s="118"/>
      <c r="I28" s="119"/>
      <c r="J28" s="119"/>
      <c r="K28" s="119"/>
      <c r="M28" s="43"/>
      <c r="N28" s="164"/>
      <c r="O28" s="165"/>
      <c r="P28" s="166"/>
      <c r="Q28" s="164"/>
      <c r="R28" s="165"/>
      <c r="S28" s="166"/>
      <c r="T28" s="164"/>
      <c r="U28" s="165"/>
      <c r="V28" s="166"/>
      <c r="X28" s="83"/>
      <c r="Y28" s="82"/>
      <c r="Z28" s="82"/>
      <c r="AA28" s="82"/>
      <c r="AB28" s="82"/>
      <c r="AC28" s="82"/>
      <c r="AD28" s="82"/>
    </row>
    <row r="29" spans="1:30" ht="24.75" customHeight="1" thickBot="1" thickTop="1">
      <c r="A29" s="91" t="s">
        <v>55</v>
      </c>
      <c r="B29" s="92" t="e">
        <f t="shared" si="1"/>
        <v>#REF!</v>
      </c>
      <c r="C29" s="102" t="str">
        <f t="shared" si="1"/>
        <v>[mg/kg TS]</v>
      </c>
      <c r="D29" s="121"/>
      <c r="E29" s="122"/>
      <c r="F29" s="122"/>
      <c r="G29" s="123"/>
      <c r="H29" s="121"/>
      <c r="I29" s="122"/>
      <c r="J29" s="122"/>
      <c r="K29" s="122"/>
      <c r="M29" s="68" t="s">
        <v>93</v>
      </c>
      <c r="N29" s="153"/>
      <c r="O29" s="154"/>
      <c r="P29" s="155"/>
      <c r="Q29" s="153"/>
      <c r="R29" s="154"/>
      <c r="S29" s="155"/>
      <c r="T29" s="153"/>
      <c r="U29" s="154"/>
      <c r="V29" s="155"/>
      <c r="X29" s="83"/>
      <c r="Y29" s="82"/>
      <c r="Z29" s="82"/>
      <c r="AA29" s="82"/>
      <c r="AB29" s="82"/>
      <c r="AC29" s="82"/>
      <c r="AD29" s="82"/>
    </row>
    <row r="30" spans="1:30" ht="24.75" customHeight="1" thickTop="1">
      <c r="A30" s="99" t="s">
        <v>32</v>
      </c>
      <c r="B30" s="100" t="e">
        <f t="shared" si="1"/>
        <v>#REF!</v>
      </c>
      <c r="C30" s="105" t="str">
        <f t="shared" si="1"/>
        <v>[mg/kg TS]</v>
      </c>
      <c r="D30" s="124"/>
      <c r="E30" s="125"/>
      <c r="F30" s="125"/>
      <c r="G30" s="126"/>
      <c r="H30" s="124"/>
      <c r="I30" s="125"/>
      <c r="J30" s="125"/>
      <c r="K30" s="125"/>
      <c r="M30" s="71" t="s">
        <v>60</v>
      </c>
      <c r="N30" s="147"/>
      <c r="O30" s="148"/>
      <c r="P30" s="149"/>
      <c r="Q30" s="147"/>
      <c r="R30" s="148"/>
      <c r="S30" s="149"/>
      <c r="T30" s="147"/>
      <c r="U30" s="148"/>
      <c r="V30" s="149"/>
      <c r="X30" s="82"/>
      <c r="Y30" s="82"/>
      <c r="Z30" s="82"/>
      <c r="AA30" s="82"/>
      <c r="AB30" s="82"/>
      <c r="AC30" s="82"/>
      <c r="AD30" s="82"/>
    </row>
    <row r="31" spans="1:30" ht="24.75" customHeight="1">
      <c r="A31" s="37" t="s">
        <v>33</v>
      </c>
      <c r="B31" s="39" t="e">
        <f t="shared" si="1"/>
        <v>#REF!</v>
      </c>
      <c r="C31" s="101" t="str">
        <f t="shared" si="1"/>
        <v>[mg/kg TS]</v>
      </c>
      <c r="D31" s="115"/>
      <c r="E31" s="116"/>
      <c r="F31" s="116"/>
      <c r="G31" s="117"/>
      <c r="H31" s="115"/>
      <c r="I31" s="116"/>
      <c r="J31" s="116"/>
      <c r="K31" s="116"/>
      <c r="M31" s="73" t="s">
        <v>89</v>
      </c>
      <c r="N31" s="144"/>
      <c r="O31" s="145"/>
      <c r="P31" s="146"/>
      <c r="Q31" s="144"/>
      <c r="R31" s="145"/>
      <c r="S31" s="146"/>
      <c r="T31" s="144"/>
      <c r="U31" s="145"/>
      <c r="V31" s="146"/>
      <c r="X31" s="82"/>
      <c r="Y31" s="82"/>
      <c r="Z31" s="82"/>
      <c r="AA31" s="82"/>
      <c r="AB31" s="82"/>
      <c r="AC31" s="82"/>
      <c r="AD31" s="82"/>
    </row>
    <row r="32" spans="1:30" ht="24.75" customHeight="1">
      <c r="A32" s="37" t="s">
        <v>34</v>
      </c>
      <c r="B32" s="39" t="e">
        <f t="shared" si="1"/>
        <v>#REF!</v>
      </c>
      <c r="C32" s="101" t="str">
        <f t="shared" si="1"/>
        <v>[mg/kg TS]</v>
      </c>
      <c r="D32" s="115"/>
      <c r="E32" s="116"/>
      <c r="F32" s="116"/>
      <c r="G32" s="117"/>
      <c r="H32" s="115"/>
      <c r="I32" s="116"/>
      <c r="J32" s="116"/>
      <c r="K32" s="116"/>
      <c r="M32" s="68" t="s">
        <v>88</v>
      </c>
      <c r="N32" s="153"/>
      <c r="O32" s="154"/>
      <c r="P32" s="155"/>
      <c r="Q32" s="153"/>
      <c r="R32" s="154"/>
      <c r="S32" s="155"/>
      <c r="T32" s="153"/>
      <c r="U32" s="154"/>
      <c r="V32" s="155"/>
      <c r="X32" s="83" t="s">
        <v>61</v>
      </c>
      <c r="Y32" s="82"/>
      <c r="Z32" s="82"/>
      <c r="AA32" s="82"/>
      <c r="AB32" s="82"/>
      <c r="AC32" s="82"/>
      <c r="AD32" s="82"/>
    </row>
    <row r="33" spans="1:30" ht="24.75" customHeight="1">
      <c r="A33" s="37" t="s">
        <v>35</v>
      </c>
      <c r="B33" s="39" t="e">
        <f t="shared" si="1"/>
        <v>#REF!</v>
      </c>
      <c r="C33" s="101" t="str">
        <f t="shared" si="1"/>
        <v>[mg/kg TS]</v>
      </c>
      <c r="D33" s="115"/>
      <c r="E33" s="116"/>
      <c r="F33" s="116"/>
      <c r="G33" s="117"/>
      <c r="H33" s="115"/>
      <c r="I33" s="116"/>
      <c r="J33" s="116"/>
      <c r="K33" s="116"/>
      <c r="M33" s="69" t="s">
        <v>64</v>
      </c>
      <c r="N33" s="147"/>
      <c r="O33" s="148"/>
      <c r="P33" s="149"/>
      <c r="Q33" s="147"/>
      <c r="R33" s="148"/>
      <c r="S33" s="149"/>
      <c r="T33" s="147"/>
      <c r="U33" s="148"/>
      <c r="V33" s="149"/>
      <c r="X33" s="83" t="s">
        <v>62</v>
      </c>
      <c r="Y33" s="82"/>
      <c r="Z33" s="82"/>
      <c r="AA33" s="82"/>
      <c r="AB33" s="82"/>
      <c r="AC33" s="82"/>
      <c r="AD33" s="82"/>
    </row>
    <row r="34" spans="1:30" ht="24.75" customHeight="1">
      <c r="A34" s="37" t="s">
        <v>36</v>
      </c>
      <c r="B34" s="39" t="e">
        <f t="shared" si="1"/>
        <v>#REF!</v>
      </c>
      <c r="C34" s="101" t="str">
        <f t="shared" si="1"/>
        <v>[mg/kg TS]</v>
      </c>
      <c r="D34" s="115"/>
      <c r="E34" s="116"/>
      <c r="F34" s="116"/>
      <c r="G34" s="117"/>
      <c r="H34" s="115"/>
      <c r="I34" s="116"/>
      <c r="J34" s="116"/>
      <c r="K34" s="116"/>
      <c r="M34" s="71" t="s">
        <v>65</v>
      </c>
      <c r="N34" s="147"/>
      <c r="O34" s="148"/>
      <c r="P34" s="149"/>
      <c r="Q34" s="147"/>
      <c r="R34" s="148"/>
      <c r="S34" s="149"/>
      <c r="T34" s="147"/>
      <c r="U34" s="148"/>
      <c r="V34" s="149"/>
      <c r="X34" s="83" t="s">
        <v>63</v>
      </c>
      <c r="Y34" s="82"/>
      <c r="Z34" s="82"/>
      <c r="AA34" s="82"/>
      <c r="AB34" s="82"/>
      <c r="AC34" s="82"/>
      <c r="AD34" s="82"/>
    </row>
    <row r="35" spans="1:30" ht="24.75" customHeight="1" thickBot="1">
      <c r="A35" s="108" t="s">
        <v>37</v>
      </c>
      <c r="B35" s="109" t="e">
        <f t="shared" si="1"/>
        <v>#REF!</v>
      </c>
      <c r="C35" s="110" t="str">
        <f t="shared" si="1"/>
        <v>[mg/kg TS]</v>
      </c>
      <c r="D35" s="118"/>
      <c r="E35" s="119"/>
      <c r="F35" s="119"/>
      <c r="G35" s="120"/>
      <c r="H35" s="118"/>
      <c r="I35" s="119"/>
      <c r="J35" s="119"/>
      <c r="K35" s="119"/>
      <c r="M35" s="84" t="s">
        <v>66</v>
      </c>
      <c r="N35" s="150"/>
      <c r="O35" s="151"/>
      <c r="P35" s="152"/>
      <c r="Q35" s="150"/>
      <c r="R35" s="151"/>
      <c r="S35" s="152"/>
      <c r="T35" s="150"/>
      <c r="U35" s="151"/>
      <c r="V35" s="152"/>
      <c r="X35" s="83"/>
      <c r="Y35" s="82"/>
      <c r="Z35" s="82"/>
      <c r="AA35" s="82"/>
      <c r="AB35" s="82"/>
      <c r="AC35" s="82"/>
      <c r="AD35" s="82"/>
    </row>
    <row r="36" spans="1:30" ht="24.75" customHeight="1" thickBot="1" thickTop="1">
      <c r="A36" s="91" t="s">
        <v>56</v>
      </c>
      <c r="B36" s="92" t="e">
        <f>B33</f>
        <v>#REF!</v>
      </c>
      <c r="C36" s="102" t="str">
        <f>C35</f>
        <v>[mg/kg TS]</v>
      </c>
      <c r="D36" s="121"/>
      <c r="E36" s="122"/>
      <c r="F36" s="122"/>
      <c r="G36" s="123"/>
      <c r="H36" s="121"/>
      <c r="I36" s="122"/>
      <c r="J36" s="122"/>
      <c r="K36" s="122"/>
      <c r="M36" s="85" t="s">
        <v>43</v>
      </c>
      <c r="N36" s="86"/>
      <c r="O36" s="86"/>
      <c r="P36" s="86"/>
      <c r="Q36" s="87"/>
      <c r="R36" s="87"/>
      <c r="S36" s="87"/>
      <c r="T36" s="87"/>
      <c r="U36" s="87"/>
      <c r="V36" s="88"/>
      <c r="X36" s="82"/>
      <c r="Y36" s="82"/>
      <c r="Z36" s="82"/>
      <c r="AA36" s="82"/>
      <c r="AB36" s="82"/>
      <c r="AC36" s="82"/>
      <c r="AD36" s="82"/>
    </row>
    <row r="37" spans="1:30" ht="24.75" customHeight="1" thickTop="1">
      <c r="A37" s="95" t="s">
        <v>38</v>
      </c>
      <c r="B37" s="96" t="e">
        <f>B34</f>
        <v>#REF!</v>
      </c>
      <c r="C37" s="103" t="str">
        <f>C36</f>
        <v>[mg/kg TS]</v>
      </c>
      <c r="D37" s="127"/>
      <c r="E37" s="128"/>
      <c r="F37" s="128"/>
      <c r="G37" s="129"/>
      <c r="H37" s="127"/>
      <c r="I37" s="128"/>
      <c r="J37" s="128"/>
      <c r="K37" s="128"/>
      <c r="M37" s="65" t="s">
        <v>48</v>
      </c>
      <c r="N37" s="47"/>
      <c r="O37" s="47"/>
      <c r="P37" s="59"/>
      <c r="Q37" s="177" t="s">
        <v>49</v>
      </c>
      <c r="R37" s="178"/>
      <c r="S37" s="179"/>
      <c r="T37" s="153"/>
      <c r="U37" s="154"/>
      <c r="V37" s="155"/>
      <c r="X37" s="82"/>
      <c r="Y37" s="82"/>
      <c r="Z37" s="82"/>
      <c r="AA37" s="82"/>
      <c r="AB37" s="82"/>
      <c r="AC37" s="82"/>
      <c r="AD37" s="82"/>
    </row>
    <row r="38" spans="1:30" ht="24.75" customHeight="1">
      <c r="A38" s="37" t="s">
        <v>39</v>
      </c>
      <c r="B38" s="39" t="e">
        <f>B34</f>
        <v>#REF!</v>
      </c>
      <c r="C38" s="101" t="str">
        <f>C37</f>
        <v>[mg/kg TS]</v>
      </c>
      <c r="D38" s="115"/>
      <c r="E38" s="116"/>
      <c r="F38" s="116"/>
      <c r="G38" s="117"/>
      <c r="H38" s="115"/>
      <c r="I38" s="116"/>
      <c r="J38" s="116"/>
      <c r="K38" s="116"/>
      <c r="M38" s="71" t="s">
        <v>52</v>
      </c>
      <c r="N38" s="44"/>
      <c r="O38" s="81"/>
      <c r="P38" s="57"/>
      <c r="Q38" s="180" t="s">
        <v>78</v>
      </c>
      <c r="R38" s="181"/>
      <c r="S38" s="182"/>
      <c r="T38" s="156"/>
      <c r="U38" s="157"/>
      <c r="V38" s="60" t="s">
        <v>79</v>
      </c>
      <c r="X38" s="83" t="s">
        <v>71</v>
      </c>
      <c r="Y38" s="82"/>
      <c r="Z38" s="82"/>
      <c r="AA38" s="82"/>
      <c r="AB38" s="82"/>
      <c r="AC38" s="82"/>
      <c r="AD38" s="82"/>
    </row>
    <row r="39" spans="1:22" ht="24.75" customHeight="1">
      <c r="A39" s="37" t="s">
        <v>40</v>
      </c>
      <c r="B39" s="39" t="e">
        <f>B35</f>
        <v>#REF!</v>
      </c>
      <c r="C39" s="101" t="str">
        <f>C38</f>
        <v>[mg/kg TS]</v>
      </c>
      <c r="D39" s="115"/>
      <c r="E39" s="116"/>
      <c r="F39" s="116"/>
      <c r="G39" s="117"/>
      <c r="H39" s="115"/>
      <c r="I39" s="116"/>
      <c r="J39" s="116"/>
      <c r="K39" s="116"/>
      <c r="M39" s="71" t="s">
        <v>53</v>
      </c>
      <c r="N39" s="40"/>
      <c r="O39" s="81"/>
      <c r="P39" s="58"/>
      <c r="Q39" s="183" t="s">
        <v>57</v>
      </c>
      <c r="R39" s="184"/>
      <c r="S39" s="185"/>
      <c r="T39" s="147"/>
      <c r="U39" s="148"/>
      <c r="V39" s="160"/>
    </row>
    <row r="40" spans="1:22" ht="24.75" customHeight="1">
      <c r="A40" s="37" t="s">
        <v>41</v>
      </c>
      <c r="B40" s="39" t="e">
        <f>B36</f>
        <v>#REF!</v>
      </c>
      <c r="C40" s="101" t="str">
        <f>C39</f>
        <v>[mg/kg TS]</v>
      </c>
      <c r="D40" s="115"/>
      <c r="E40" s="116"/>
      <c r="F40" s="116"/>
      <c r="G40" s="117"/>
      <c r="H40" s="115"/>
      <c r="I40" s="116"/>
      <c r="J40" s="116"/>
      <c r="K40" s="116"/>
      <c r="M40" s="73" t="s">
        <v>67</v>
      </c>
      <c r="N40" s="209"/>
      <c r="O40" s="210"/>
      <c r="P40" s="74" t="s">
        <v>54</v>
      </c>
      <c r="Q40" s="186" t="s">
        <v>58</v>
      </c>
      <c r="R40" s="187"/>
      <c r="S40" s="188"/>
      <c r="T40" s="144"/>
      <c r="U40" s="145"/>
      <c r="V40" s="146"/>
    </row>
    <row r="41" spans="1:22" ht="24.75" customHeight="1" thickBot="1">
      <c r="A41" s="97" t="s">
        <v>42</v>
      </c>
      <c r="B41" s="98" t="e">
        <f>B37</f>
        <v>#REF!</v>
      </c>
      <c r="C41" s="104" t="str">
        <f>C40</f>
        <v>[mg/kg TS]</v>
      </c>
      <c r="D41" s="130"/>
      <c r="E41" s="131"/>
      <c r="F41" s="131"/>
      <c r="G41" s="132"/>
      <c r="H41" s="130"/>
      <c r="I41" s="131"/>
      <c r="J41" s="131"/>
      <c r="K41" s="131"/>
      <c r="M41" s="66" t="s">
        <v>69</v>
      </c>
      <c r="N41" s="46"/>
      <c r="O41" s="46"/>
      <c r="P41" s="55"/>
      <c r="Q41" s="66" t="s">
        <v>70</v>
      </c>
      <c r="R41" s="55"/>
      <c r="S41" s="55"/>
      <c r="T41" s="55"/>
      <c r="U41" s="55"/>
      <c r="V41" s="56"/>
    </row>
    <row r="42" spans="1:22" ht="24.75" customHeight="1" thickTop="1">
      <c r="A42" s="99" t="s">
        <v>43</v>
      </c>
      <c r="B42" s="100" t="e">
        <f>B35</f>
        <v>#REF!</v>
      </c>
      <c r="C42" s="105" t="str">
        <f>C41</f>
        <v>[mg/kg TS]</v>
      </c>
      <c r="D42" s="124"/>
      <c r="E42" s="125"/>
      <c r="F42" s="125"/>
      <c r="G42" s="126"/>
      <c r="H42" s="124"/>
      <c r="I42" s="125"/>
      <c r="J42" s="125"/>
      <c r="K42" s="125"/>
      <c r="M42" s="75" t="s">
        <v>100</v>
      </c>
      <c r="N42" s="197"/>
      <c r="O42" s="198"/>
      <c r="P42" s="199"/>
      <c r="Q42" s="203"/>
      <c r="R42" s="204"/>
      <c r="S42" s="204"/>
      <c r="T42" s="204"/>
      <c r="U42" s="204"/>
      <c r="V42" s="205"/>
    </row>
    <row r="43" spans="1:22" ht="24.75" customHeight="1" thickBot="1">
      <c r="A43" s="10"/>
      <c r="B43" s="11"/>
      <c r="C43" s="26" t="s">
        <v>46</v>
      </c>
      <c r="E43" s="13"/>
      <c r="F43" s="13"/>
      <c r="G43" s="13"/>
      <c r="H43" s="13"/>
      <c r="J43" s="12"/>
      <c r="K43" s="12"/>
      <c r="M43" s="89" t="s">
        <v>101</v>
      </c>
      <c r="N43" s="200"/>
      <c r="O43" s="201"/>
      <c r="P43" s="202"/>
      <c r="Q43" s="206"/>
      <c r="R43" s="207"/>
      <c r="S43" s="207"/>
      <c r="T43" s="207"/>
      <c r="U43" s="207"/>
      <c r="V43" s="208"/>
    </row>
    <row r="44" spans="1:22" ht="24.75" customHeight="1" thickTop="1">
      <c r="A44" s="22" t="s">
        <v>14</v>
      </c>
      <c r="B44" s="7"/>
      <c r="C44" s="7"/>
      <c r="D44" s="2"/>
      <c r="E44" s="2"/>
      <c r="F44" s="3"/>
      <c r="G44" s="3"/>
      <c r="H44" s="2"/>
      <c r="I44" s="2"/>
      <c r="J44" s="3"/>
      <c r="K44" s="3"/>
      <c r="M44" s="90" t="s">
        <v>105</v>
      </c>
      <c r="N44" s="133"/>
      <c r="O44" s="134"/>
      <c r="P44" s="134"/>
      <c r="Q44" s="134"/>
      <c r="R44" s="134"/>
      <c r="S44" s="134"/>
      <c r="T44" s="134"/>
      <c r="U44" s="134"/>
      <c r="V44" s="135"/>
    </row>
    <row r="45" spans="4:22" ht="14.25">
      <c r="D45" s="2"/>
      <c r="E45" s="2"/>
      <c r="F45" s="3"/>
      <c r="G45" s="3"/>
      <c r="H45" s="2"/>
      <c r="I45" s="2"/>
      <c r="J45" s="3"/>
      <c r="K45" s="3"/>
      <c r="L45" s="6"/>
      <c r="M45" s="70"/>
      <c r="N45" s="136"/>
      <c r="O45" s="136"/>
      <c r="P45" s="136"/>
      <c r="Q45" s="136"/>
      <c r="R45" s="136"/>
      <c r="S45" s="136"/>
      <c r="T45" s="136"/>
      <c r="U45" s="136"/>
      <c r="V45" s="137"/>
    </row>
    <row r="46" spans="1:22" ht="21.75" customHeight="1">
      <c r="A46" s="22" t="s">
        <v>104</v>
      </c>
      <c r="D46" s="2"/>
      <c r="E46" s="138"/>
      <c r="F46" s="139"/>
      <c r="G46" s="139"/>
      <c r="H46" s="139"/>
      <c r="I46" s="139"/>
      <c r="J46" s="139"/>
      <c r="K46" s="139"/>
      <c r="M46" s="22"/>
      <c r="N46" s="7"/>
      <c r="O46" s="7"/>
      <c r="P46" s="2"/>
      <c r="Q46" s="3"/>
      <c r="R46" s="3"/>
      <c r="S46" s="2"/>
      <c r="T46" s="2"/>
      <c r="U46" s="3"/>
      <c r="V46" s="3"/>
    </row>
    <row r="47" spans="4:22" ht="21.75" customHeight="1">
      <c r="D47" s="2"/>
      <c r="E47" s="139"/>
      <c r="F47" s="139"/>
      <c r="G47" s="139"/>
      <c r="H47" s="139"/>
      <c r="I47" s="139"/>
      <c r="J47" s="139"/>
      <c r="K47" s="139"/>
      <c r="M47" s="22" t="s">
        <v>104</v>
      </c>
      <c r="O47" s="142">
        <f>IF(ISBLANK(E46),"",E46)</f>
      </c>
      <c r="P47" s="143"/>
      <c r="Q47" s="143"/>
      <c r="R47" s="143"/>
      <c r="S47" s="143"/>
      <c r="T47" s="143"/>
      <c r="U47" s="143"/>
      <c r="V47" s="143"/>
    </row>
    <row r="48" spans="4:22" ht="21.75" customHeight="1">
      <c r="D48" s="2"/>
      <c r="E48" s="2"/>
      <c r="F48" s="3"/>
      <c r="G48" s="3"/>
      <c r="H48" s="2"/>
      <c r="I48" s="2"/>
      <c r="J48" s="3"/>
      <c r="K48" s="3"/>
      <c r="O48" s="143"/>
      <c r="P48" s="143"/>
      <c r="Q48" s="143"/>
      <c r="R48" s="143"/>
      <c r="S48" s="143"/>
      <c r="T48" s="143"/>
      <c r="U48" s="143"/>
      <c r="V48" s="143"/>
    </row>
    <row r="49" spans="4:22" ht="12.75">
      <c r="D49" s="2"/>
      <c r="H49" s="2"/>
      <c r="I49" s="3"/>
      <c r="P49" s="2"/>
      <c r="Q49" s="3"/>
      <c r="R49" s="3"/>
      <c r="S49" s="2"/>
      <c r="T49" s="2"/>
      <c r="U49" s="3"/>
      <c r="V49" s="3"/>
    </row>
    <row r="50" spans="4:22" ht="14.25">
      <c r="D50" s="2"/>
      <c r="F50" s="140"/>
      <c r="G50" s="141"/>
      <c r="H50" s="141"/>
      <c r="P50" s="2"/>
      <c r="Q50" s="78">
        <f>IF(ISBLANK(F50),"",F50)</f>
      </c>
      <c r="R50" s="3"/>
      <c r="S50" s="3"/>
      <c r="T50" s="3"/>
      <c r="U50" s="3"/>
      <c r="V50" s="3"/>
    </row>
    <row r="51" spans="4:22" ht="12.75">
      <c r="D51" s="2"/>
      <c r="F51" s="8" t="s">
        <v>7</v>
      </c>
      <c r="G51" s="9"/>
      <c r="I51" s="9" t="s">
        <v>8</v>
      </c>
      <c r="J51" s="9"/>
      <c r="K51" s="9"/>
      <c r="P51" s="2"/>
      <c r="Q51" s="8" t="s">
        <v>7</v>
      </c>
      <c r="R51" s="9"/>
      <c r="S51" s="9" t="s">
        <v>8</v>
      </c>
      <c r="T51" s="8"/>
      <c r="U51" s="9"/>
      <c r="V51" s="9"/>
    </row>
    <row r="52" spans="16:19" ht="15">
      <c r="P52" s="2"/>
      <c r="Q52" s="61"/>
      <c r="S52" s="2"/>
    </row>
    <row r="53" ht="12.75">
      <c r="P53" s="2"/>
    </row>
  </sheetData>
  <sheetProtection password="D729" sheet="1" objects="1" scenarios="1" formatCells="0" selectLockedCells="1"/>
  <mergeCells count="74">
    <mergeCell ref="T23:V23"/>
    <mergeCell ref="T24:U24"/>
    <mergeCell ref="T26:V26"/>
    <mergeCell ref="T27:V28"/>
    <mergeCell ref="Q30:S30"/>
    <mergeCell ref="T30:V30"/>
    <mergeCell ref="N42:P42"/>
    <mergeCell ref="N43:P43"/>
    <mergeCell ref="Q42:V43"/>
    <mergeCell ref="T40:V40"/>
    <mergeCell ref="T39:V39"/>
    <mergeCell ref="N40:O40"/>
    <mergeCell ref="T31:V31"/>
    <mergeCell ref="T25:V25"/>
    <mergeCell ref="Q25:S25"/>
    <mergeCell ref="T29:V29"/>
    <mergeCell ref="T32:V32"/>
    <mergeCell ref="Q29:S29"/>
    <mergeCell ref="Q32:S32"/>
    <mergeCell ref="Q31:S31"/>
    <mergeCell ref="Q37:S37"/>
    <mergeCell ref="Q38:S38"/>
    <mergeCell ref="Q39:S39"/>
    <mergeCell ref="Q40:S40"/>
    <mergeCell ref="D2:H3"/>
    <mergeCell ref="C4:I5"/>
    <mergeCell ref="N16:P16"/>
    <mergeCell ref="Q16:S16"/>
    <mergeCell ref="M4:V5"/>
    <mergeCell ref="U2:V2"/>
    <mergeCell ref="U3:V3"/>
    <mergeCell ref="N20:O20"/>
    <mergeCell ref="Q20:R20"/>
    <mergeCell ref="T20:U20"/>
    <mergeCell ref="Q22:S22"/>
    <mergeCell ref="T22:V22"/>
    <mergeCell ref="T16:V16"/>
    <mergeCell ref="R15:S15"/>
    <mergeCell ref="U15:V15"/>
    <mergeCell ref="N14:P14"/>
    <mergeCell ref="Q14:S14"/>
    <mergeCell ref="T14:V14"/>
    <mergeCell ref="N32:P32"/>
    <mergeCell ref="N22:P22"/>
    <mergeCell ref="N21:P21"/>
    <mergeCell ref="Q21:S21"/>
    <mergeCell ref="T21:V21"/>
    <mergeCell ref="Q23:S23"/>
    <mergeCell ref="Q24:R24"/>
    <mergeCell ref="Q26:S26"/>
    <mergeCell ref="N30:P30"/>
    <mergeCell ref="N25:P25"/>
    <mergeCell ref="Q27:S28"/>
    <mergeCell ref="N29:P29"/>
    <mergeCell ref="N23:P23"/>
    <mergeCell ref="N24:O24"/>
    <mergeCell ref="N26:P26"/>
    <mergeCell ref="N27:P28"/>
    <mergeCell ref="N44:V45"/>
    <mergeCell ref="E46:K47"/>
    <mergeCell ref="F50:H50"/>
    <mergeCell ref="O47:V48"/>
    <mergeCell ref="N31:P31"/>
    <mergeCell ref="N33:P33"/>
    <mergeCell ref="N34:P34"/>
    <mergeCell ref="N35:P35"/>
    <mergeCell ref="T37:V37"/>
    <mergeCell ref="T38:U38"/>
    <mergeCell ref="Q33:S33"/>
    <mergeCell ref="Q34:S34"/>
    <mergeCell ref="Q35:S35"/>
    <mergeCell ref="T33:V33"/>
    <mergeCell ref="T34:V34"/>
    <mergeCell ref="T35:V35"/>
  </mergeCells>
  <dataValidations count="11">
    <dataValidation errorStyle="information" type="list" showInputMessage="1" showErrorMessage="1" error="Zutreffendes bitte aus Dropdownliste auswählen.&#10;Vorgang abbrechen und andere Angaben mit &quot;Entf&quot;-Taste löschen.&#10;Zusätzliche Angaben in die Zeile unten." sqref="N21:V21">
      <formula1>$X$13:$X$16</formula1>
    </dataValidation>
    <dataValidation errorStyle="information" type="list" allowBlank="1" showInputMessage="1" showErrorMessage="1" error="Zutreffendes bitte aus Dropdownliste auswählen.&#10;Anderes Extraktiosmittel bitte eintragen." sqref="T40:V40">
      <formula1>$AA$20:$AA$24</formula1>
    </dataValidation>
    <dataValidation errorStyle="information" type="list" allowBlank="1" showInputMessage="1" showErrorMessage="1" error="Zutreffendes bitte aus Dropdownliste auswählen.&#10;Andere Methode bitte eintragen." sqref="N29:V29">
      <formula1>$AC$20:$AC$22</formula1>
    </dataValidation>
    <dataValidation errorStyle="information" type="list" allowBlank="1" showInputMessage="1" showErrorMessage="1" error="Zutreffendes bitte aus Dropdownliste auswählen.&#10;Andere Methode bitte eintragen." sqref="N23:V23">
      <formula1>$X$20:$X$23</formula1>
    </dataValidation>
    <dataValidation errorStyle="information" type="list" allowBlank="1" showInputMessage="1" showErrorMessage="1" error="Zutreffendes bitte aus Dropdownliste auswählen.&#10;Anderes Extraktiosmittel bitte eintragen." sqref="N26:V26">
      <formula1>$Z$20:$Z$27</formula1>
    </dataValidation>
    <dataValidation type="list" showDropDown="1" showInputMessage="1" showErrorMessage="1" error="Zutreffendes bitte mit &quot;x&quot; ankreuzen" sqref="O18:O19 O38:O39 R18:R19 U18:U19">
      <formula1>$Z$13:$Z$14</formula1>
    </dataValidation>
    <dataValidation errorStyle="information" type="list" allowBlank="1" showInputMessage="1" showErrorMessage="1" sqref="R15:S15">
      <formula1>$AA$13:$AA$14</formula1>
    </dataValidation>
    <dataValidation errorStyle="information" type="list" allowBlank="1" showInputMessage="1" showErrorMessage="1" sqref="U15:V15">
      <formula1>$AB$13:$AB$15</formula1>
    </dataValidation>
    <dataValidation errorStyle="information" type="list" allowBlank="1" showInputMessage="1" showErrorMessage="1" error="Zutreffendes bitte aus Dropdownliste auswählen.&#10;Andere Methode bitte eintragen." sqref="N32:V32">
      <formula1>$X$32:$X$35</formula1>
    </dataValidation>
    <dataValidation errorStyle="information" type="list" allowBlank="1" showInputMessage="1" showErrorMessage="1" error="Zutreffendes bitte aus Dropdownliste auswählen.&#10;Andere Methode bitte eintragen." sqref="T37:V37">
      <formula1>$X$20:$X$24</formula1>
    </dataValidation>
    <dataValidation errorStyle="information" type="list" allowBlank="1" showInputMessage="1" showErrorMessage="1" error="Zutreffendes bitte aus Dropdownliste auswählen.&#10;Andere Methode bitte eintragen." sqref="Q42:V43">
      <formula1>$X$38:$X$39</formula1>
    </dataValidation>
  </dataValidations>
  <printOptions horizontalCentered="1"/>
  <pageMargins left="0.5905511811023623" right="0.4724409448818898" top="0.5905511811023623" bottom="0.5905511811023623" header="0.5905511811023623" footer="0.5905511811023623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r-concept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Bernhard Ruchti</cp:lastModifiedBy>
  <cp:lastPrinted>2023-04-24T09:46:55Z</cp:lastPrinted>
  <dcterms:created xsi:type="dcterms:W3CDTF">2001-04-18T19:36:11Z</dcterms:created>
  <dcterms:modified xsi:type="dcterms:W3CDTF">2024-04-09T14:32:33Z</dcterms:modified>
  <cp:category/>
  <cp:version/>
  <cp:contentType/>
  <cp:contentStatus/>
</cp:coreProperties>
</file>